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120" windowHeight="7470" firstSheet="1" activeTab="1"/>
  </bookViews>
  <sheets>
    <sheet name="JUNIO" sheetId="1" r:id="rId1"/>
    <sheet name="ENERO   2023" sheetId="12" r:id="rId2"/>
  </sheets>
  <definedNames>
    <definedName name="_xlnm._FilterDatabase" localSheetId="1" hidden="1">'ENERO   2023'!#REF!</definedName>
    <definedName name="_xlnm.Print_Area" localSheetId="1">'ENERO   2023'!$A$1:$J$41</definedName>
  </definedNames>
  <calcPr calcId="145621"/>
</workbook>
</file>

<file path=xl/calcChain.xml><?xml version="1.0" encoding="utf-8"?>
<calcChain xmlns="http://schemas.openxmlformats.org/spreadsheetml/2006/main">
  <c r="H27" i="12" l="1"/>
  <c r="H29" i="12"/>
  <c r="H30" i="12"/>
  <c r="G26" i="12"/>
  <c r="G27" i="12"/>
  <c r="G29" i="12"/>
  <c r="G30" i="12"/>
  <c r="H26" i="12"/>
  <c r="H25" i="12"/>
  <c r="G25" i="12"/>
  <c r="H24" i="12"/>
  <c r="G24" i="12"/>
  <c r="H23" i="12"/>
  <c r="G23" i="12"/>
  <c r="H22" i="12"/>
  <c r="G22" i="12"/>
  <c r="H15" i="12"/>
  <c r="H16" i="12"/>
  <c r="H17" i="12"/>
  <c r="H18" i="12"/>
  <c r="H19" i="12"/>
  <c r="H20" i="12"/>
  <c r="H21" i="12"/>
  <c r="H14" i="12"/>
  <c r="G15" i="12"/>
  <c r="G16" i="12"/>
  <c r="G17" i="12"/>
  <c r="G18" i="12"/>
  <c r="G19" i="12"/>
  <c r="G20" i="12"/>
  <c r="G21" i="12"/>
  <c r="G14" i="12"/>
  <c r="H26" i="1" l="1"/>
  <c r="I26" i="1" s="1"/>
  <c r="H15" i="1" l="1"/>
  <c r="I15" i="1" s="1"/>
</calcChain>
</file>

<file path=xl/sharedStrings.xml><?xml version="1.0" encoding="utf-8"?>
<sst xmlns="http://schemas.openxmlformats.org/spreadsheetml/2006/main" count="281" uniqueCount="195">
  <si>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</si>
  <si>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</si>
  <si>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</si>
  <si>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</si>
  <si>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</si>
  <si>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</si>
  <si>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</si>
  <si>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</si>
  <si>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</si>
  <si>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 xml:space="preserve"> B1500000008</t>
  </si>
  <si>
    <t>JORGE ANTONIO LOPEZ HILARIO</t>
  </si>
  <si>
    <t>SEGURO NACIONAL DE SALUD</t>
  </si>
  <si>
    <t>B1500004318</t>
  </si>
  <si>
    <t>286,852.00                                       32,018.00</t>
  </si>
  <si>
    <t>LIB. 1823 D/F 08/06/2021, SERVICIOS JURIDICOS CORRESPONDIENTE AL  MES MAYO,  A FAVOR DEL ASESOR JURIDICO DEL DESPACHO DE ESTE MIP. SEGUN CERTIFICADO DE CONTRATO NO. BS-0012232-2020</t>
  </si>
  <si>
    <t>LIB. 1838 D/F 15/06/2021, POR SERVICIO DE SEGURO MEDICO AL PERSONAL DE ESTE MIP , MENOS DESC. NOMINA DE RD$32,018.00, PERIODO DEL 01 AL 31/05/2021</t>
  </si>
  <si>
    <t>GOMARGOS, S.R.L.</t>
  </si>
  <si>
    <t>B1500000045</t>
  </si>
  <si>
    <t>LIB. 1850 D/F 18/06/2021, PAGO FACTURA SEGUN O/C MIP-2021-00061, POR ADQUISICION DE CORTINAS TIPO ZEBRA PARA LAS VENTANAS DEL PISO 11 DE ESTE MIP.</t>
  </si>
  <si>
    <t>VIAMAR C POR A</t>
  </si>
  <si>
    <t>SANTO DOMINGO MOTORS COMPANY S.A..-</t>
  </si>
  <si>
    <t>ANTHURIANA DOMINICANA, SRL</t>
  </si>
  <si>
    <t>FABIOLA MARIA NERY CABRERA GONZALEZ</t>
  </si>
  <si>
    <t>CONSULTORES DE DATOS DEL CARIBE, SRL</t>
  </si>
  <si>
    <t>LEO THEN &amp; ASOCIADOS, SRL</t>
  </si>
  <si>
    <t>PUBLICACIONES AHORA C POR A</t>
  </si>
  <si>
    <t>ALTICE DOMINICANA, S. A</t>
  </si>
  <si>
    <t>SANDY IMPORT MOTORS S.R.L.</t>
  </si>
  <si>
    <t xml:space="preserve">MILENA TOURS, SRL </t>
  </si>
  <si>
    <t>ACTUALIDADES VD, SRL</t>
  </si>
  <si>
    <t>CRISTALIA, SRL</t>
  </si>
  <si>
    <t>AUTO AIRE KENNEDY, SRL</t>
  </si>
  <si>
    <t>CHEQUE 75964 D/F 01/06/2021PAGO FACTURAS  SEGUN  O/S  NOS. MIP-2021-00065, 73, 83 Y 89, POR MANTENIMIENTO A 6   VEHICULOS  MARCA KIA, MODELO SPORTAGE, CHASIS NOS. 7665900, 7168653, 7699999, 7565988, 700672 Y 7701225, ASIGNADOS AL DEPARTAMENTO DE TRANSPORTACION  Y AL COBA DE ESTE MIP.</t>
  </si>
  <si>
    <t>COMPLETO</t>
  </si>
  <si>
    <t>BIENES RAICES AMOK, SRL</t>
  </si>
  <si>
    <t>CHEQUE 75969 D/F 01/06/2021, 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</si>
  <si>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CHEQUE 75970 D/F 02/06/2021PAGO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</si>
  <si>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B1500002321</t>
  </si>
  <si>
    <t>CHEQUE 75971 D/F 02/06/2021, PAGO FACTURA, NCF B1500002321, O/C-MIP-2021-00051, POR ADQUISICION DE MATAS UTILIZADAS EN EL PISO 11 DE ESTE MIP, OBJETO: 2.3.1.3.03.</t>
  </si>
  <si>
    <t xml:space="preserve">CHEQUE 75972 D/F 02/06/2021, PAGO FACTURAS NCF.B1500000023 Y B1500000027, POR HONORARIOS PROFESIONALES,  EN LA LEGALIZACION DE 24 DOCUMENTOS, EN LA DIRECCION JURIDICA DE ESTE MIP. </t>
  </si>
  <si>
    <t xml:space="preserve">CHEQUE 75974 D/F 02/06/2021, PAGO FACTURA NCF B1500000895,  CORRESPONDIENTE A LOS CARGOS FIJOS, REPORTES DE CREDITOS ADICIONALES, REPORTES DE LOCALIZACION ADICIONALES DEL SERVICIO DE BURO DE CREDITO, DURANTE EL PERIODO DEL 13/04/2021  AL 12/05/2021.  OBJETAL : 2.2.8.7.06   </t>
  </si>
  <si>
    <t>B1500000895</t>
  </si>
  <si>
    <t>CHEQUE 75975 D/F 02/06/2021,PAGO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</si>
  <si>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B1500000213</t>
  </si>
  <si>
    <t>CHEQUE 75997 D/F 04/06/2021,PAGO FACTURA NCF B1500002212, POR DIFUSION PUBLICITARIA PARA LA CONVOCATORIA  LICITACION PUBLICA PARA LA ADQUISICION DE COMBUSTIBLE, POR DOS DIAS CONSECUTIVOS PARA ESTE MIP, OBJETO: 2.2.21.01.</t>
  </si>
  <si>
    <t>CHEQUE 75998 D/F 04/06/2021,PAGO FACTURAS NCF.B1500000024, 25 Y 26 POR HONORARIOS PROFESIONALES,  EN LA LEGALIZACION DE 28 DOCUMENTOS, EN LA DIRECCION JURIDICA DE ESTE MIP. OBJETO 2.2.8.7.02.</t>
  </si>
  <si>
    <t>CHEQUE 76004  D/F 10/06/2021,PAGO FACTURAS NCF. B1500030099 Y B1500030126, CUENTAS NOS. 9704970 Y 4045090, POR SERVICIOS A LA POLICIA AUXILIAR  Y ESTE MIP , CORRESPONDIENTE AL PERIODO DEL 20/04/2021 AL 19/05/2021. OBJETOS 2.2.1.3.01 RD$ 578.50,  2.2.1.5.01 RD$ 12,543.60.</t>
  </si>
  <si>
    <t>CHEQUE 76005 D/F 11/06/2021,PAGO FACTURAS NCF.B1500000028 Y B1500000029 POR HONORARIOS PROFESIONALES,  EN LA LEGALIZACION DE 27 DOCUMENTOS, EN LA DIRECCION JURIDICA DE ESTE MIP. OBJETO 2.2.8.7.02.</t>
  </si>
  <si>
    <t>CHEQUE 76038 D/F 16/06/2021,PAGO FACTURA,  NCF B1500000133, O/S-MIP-2021-00043, POR SERVICIO DE MANTENIMIENTO PARA EL VEHICULO  MARCA LEXUS, TERMINAL DE CHASIS: 784009456, ASIGNADO AL Sr. MINISTRO DE ESTE MIP. OBJETO: 2.2.7.2.06</t>
  </si>
  <si>
    <t>CHEQUE 76057 D/F 22/06/2021,PAGO FACTURA, NCF. B1500000662  D/C-MIP-2021-00138, POR  LA ADQUISICION DE 15 GRECAS PARA CAFE, A SER UTILIZADAS EN LAS DIFERENTES COCINA  DE ESTE MIP. OBJETO: 2.3.9.5.01.</t>
  </si>
  <si>
    <t>CHEQUE 76069 D/F 25/06/2021,PAGO FACTURA NCF.B1500000273, DE O/S NO.MIP-2021-00114, POR SERVICIO DE  DESINFECCION, DE LAS AREAS DE  LOS PISOS 2, 3, 11 Y 13 DE ESTE MIP, DEBIDO A BROTE DE COVID-19. OBJETO 2.2.8.5.01</t>
  </si>
  <si>
    <t xml:space="preserve">CHEQUE 76070 D/F 25/06/2021,PAGO FACTURA NCF B1500000915, CORRESPONDIENTE A LOS CARGOS FIJOS, REPORTES DE CREDITOS ADICIONALES, REPORTES DE LOCALIZACION ADICIONALES DEL SERVICIO DE BURO DE CREDITO, DURANTE EL PERIODO DEL 13/05/2021  AL 12/06/2021.  OBJETAL : 2.2.8.7.06   </t>
  </si>
  <si>
    <t xml:space="preserve">CHEQUE 76071 D/F 25/06/2021,PAGO FACTURA, NCF B1500000163,  O/S-MIP-2021-00112, POR SERVICIO DE TINTADO DE CRISTALES UBICADOS EN EL DEPARTAMENTO DE ARCHIVOS DE ESTE MIP, OBJETO: 2.2.9.1.01 </t>
  </si>
  <si>
    <t>B1500000023  B1500000027</t>
  </si>
  <si>
    <t>13/05/2021   17/05/2021</t>
  </si>
  <si>
    <t>33,040.00  23,600.00</t>
  </si>
  <si>
    <t>13/06/2021   17/06/2021</t>
  </si>
  <si>
    <t>RESTAURANT LINA C POR A</t>
  </si>
  <si>
    <t>B1500001090</t>
  </si>
  <si>
    <t xml:space="preserve"> B1500002963</t>
  </si>
  <si>
    <t>EDITORA EL NUEVO DIARIO, S.A.</t>
  </si>
  <si>
    <t>LIB. 1862 D/F 07/06/2021PAGO FACT. NCF B1500001090 Y SALDO O/S MIP-2021-00118,CONTRATACION DE SERVICIOS DE CATERING: COFFE BREAK MATUTINO, VESPERTINO Y ALMUERZO, PARA LOS DIAS 14 Y 15 DE MAYO 2021.</t>
  </si>
  <si>
    <t>LIB. 1945 D/F 10/06/2021PAGO FACT. NCF B1500002963 CON O/S MIP-2021-00096, POR DIFUSION PUBLICITARIA DE CONVOCATORIA A LICITACION PUBLICA DE STE MIP PARA LA ADQUISICION DE COMBUSTIBLE POR DOS (2) DIAS CONSECUTIVOS EN DIARIO DE CIRCULACION NACIONAL.</t>
  </si>
  <si>
    <t>COMPAÑIA DOMINICANA DE TELEFONO, C. POR A.</t>
  </si>
  <si>
    <t>LIB. 1957 D/F 11/06/2021, PAGO CUENTA NO.710029713, SEGUN FACTURA NCF. B1500097770, POR SERVICIO TELEFÓNICO A ESTE MIP, CORRESPONDIENTE AL MES DE MAYO 2021.</t>
  </si>
  <si>
    <t>B1500097770</t>
  </si>
  <si>
    <t>EDESUR DOMINICA, S.A.</t>
  </si>
  <si>
    <t>LIB 1958 D/F 11/06/2021, PAGO NIC. NO. 6671693 ,POR SERVICIO DE ELECTRICIDAD AL LOCAL DONDE FUNCIONA LA CASA DE PREVENCION Y SEGURIDAD CIUDADANA DE ESTE MIP, PERIODO DE FACTURACIÓN DEL 01/04/2021 AL 02/05/2021. A FAVOR DE EDESUR.</t>
  </si>
  <si>
    <t>B1500222998</t>
  </si>
  <si>
    <t>31/06/2021</t>
  </si>
  <si>
    <t>B1500000167</t>
  </si>
  <si>
    <t>DIPRES DISLA, SRL</t>
  </si>
  <si>
    <t>B1500000137</t>
  </si>
  <si>
    <t>LIB. 1966 D/F 11/06/221, PAGO FACT. NCF B1500000137 CON O/C MIP-2020-00244, POR SERVICIO DE RECARGA DE EXTINTORES PARA USO DE ESTE MIP.</t>
  </si>
  <si>
    <t>LIB 1960 D/F 11/06/2021, PAGO FACTURA NCF. B1500000167, SEGÚN CONTRATO BS-0007243-2020,POR ALQUILER DE LA NAVE QUE SE UTILIZA COMO ALMACEN DE ESTE MIP, UBICADA EN LA AV. REP. DE COLOMBIA, EN LOS PERALEJOS., CORRESP. AL PERIODO DESDE EL 15/04/2020 AL 14/05/2021</t>
  </si>
  <si>
    <t>COMPAÑIA DOMINICANA DE TELEFONOS, C.POR A.</t>
  </si>
  <si>
    <t>LIB. 1983 D/F 11/06/2021PAGO CUENTA NO.703616800, NCF B1500098062, POR SERVICIO DE FLOTAS DE ESTE MINISTERIO CORRESPONDIENTE AL MES DE MAYO 2021</t>
  </si>
  <si>
    <t>B1500098062</t>
  </si>
  <si>
    <t>LIB. 2006 D/F 14/06/2021, PAGO FACTURA NCF B1500000599, SEGUN O/C -MIP-2021-00080 D/F 08/04/2021, POR CONTRATACION DE UNA EMPRESA SOCIAL MEDIA, PARA MONTAJE DE CAMPAÑA ORIENTACION, EDUCACION Y PREVENCION SEGURIDAD CIUDADANA.</t>
  </si>
  <si>
    <t>B1500000599</t>
  </si>
  <si>
    <t>GTB RADIODIFUSORES, SRL</t>
  </si>
  <si>
    <t>SEGUROS RESERVAS, S. A.</t>
  </si>
  <si>
    <t>B1500027960</t>
  </si>
  <si>
    <t>E CONSTHERA, SRL</t>
  </si>
  <si>
    <t>B1500000056</t>
  </si>
  <si>
    <t>HV MEDISOLUTIONS, SRL</t>
  </si>
  <si>
    <t xml:space="preserve">B1500000220 </t>
  </si>
  <si>
    <t>SUPLIDORA DE CARNES SAILIN, EIRL</t>
  </si>
  <si>
    <t>B1500000182  B1500000187</t>
  </si>
  <si>
    <t>30/03/2021  20/04/2021</t>
  </si>
  <si>
    <t>19,312.24 16,042.80</t>
  </si>
  <si>
    <t>HUMANO SEGUROS S A</t>
  </si>
  <si>
    <t>B1500018507 B1500018508 B1500018509</t>
  </si>
  <si>
    <t xml:space="preserve">01/05/2021 01/05/2021 01/05/2021 </t>
  </si>
  <si>
    <t>75,897.78 214,713.35 1,035,874.90</t>
  </si>
  <si>
    <t>CORPORACION ESTATAL DE RADIO Y TELEVISION</t>
  </si>
  <si>
    <t>B1500004506   B1500004647</t>
  </si>
  <si>
    <t>05/05/2021 04/06/2021</t>
  </si>
  <si>
    <t>41,872.56 41,872.56</t>
  </si>
  <si>
    <t>B1500005593  B1500005594   B1500005595  B1500005633 B1500005674   B1500005709</t>
  </si>
  <si>
    <t>B1500005540   B1500005568    B1500005674</t>
  </si>
  <si>
    <t>LICDA. ROSANDA SERRANO</t>
  </si>
  <si>
    <t xml:space="preserve">LICDO. NOE VASQUEZ </t>
  </si>
  <si>
    <t xml:space="preserve">AUTORIZADO POR </t>
  </si>
  <si>
    <t>Director Financiero</t>
  </si>
  <si>
    <t>DEPARTAMENTO DE CONTABILIDAD</t>
  </si>
  <si>
    <t>PAGOS A PROVEEDORES</t>
  </si>
  <si>
    <t>CORRESPONDIENTE DEL 01 AL 30 DE JUNIO DEL 2021</t>
  </si>
  <si>
    <t>PENDIENTE</t>
  </si>
  <si>
    <t>30/04/2021  20/05/2021</t>
  </si>
  <si>
    <t xml:space="preserve">01/06/2021 01/06/2021 01/06/2021 </t>
  </si>
  <si>
    <t>05/06/2021 04/07/2021</t>
  </si>
  <si>
    <t xml:space="preserve">25/03/2021 25/03/2021 25/03/2021 31/03/2021 12/04/2021 20/04/2021 </t>
  </si>
  <si>
    <t>10,140.82 8,125.66 6,081.18 8,466.18 6,436.34 8,466.18</t>
  </si>
  <si>
    <t>25/04/2021 25/04/2021 25/04/2021 30/04/2021 12/05/2021 20/05/2021</t>
  </si>
  <si>
    <t>18/03/2021  25/03/2021 12/04/2021</t>
  </si>
  <si>
    <t>6,081.01 7,642.51 6,436.34</t>
  </si>
  <si>
    <t>18/04/2021  25/04/2021 12/05/2021</t>
  </si>
  <si>
    <t xml:space="preserve">B1500017081  B1500017112  B1500017116    B1500017152  B1500017153 B1500017154  </t>
  </si>
  <si>
    <t>22/04/2021  26/04/2021 26/04/2021  29/04/2021 29/04/2021 29/04/2021</t>
  </si>
  <si>
    <t>18670.07  23,463.47 8,697.76  8,719.94 12,574.81  4,621.03</t>
  </si>
  <si>
    <t>22/05/2021  26/05/2021 26/05/2021  29/05/2021 29/05/2021 29/05/2021</t>
  </si>
  <si>
    <t>B1500002212</t>
  </si>
  <si>
    <t>30,680.00    28,320.00   7,080.00</t>
  </si>
  <si>
    <t>B1500000024  B1500000025   B1500000026</t>
  </si>
  <si>
    <t>13/05/2021   13/05/2021   14/05/2021</t>
  </si>
  <si>
    <t>13/06/2021   13/06/2021   14/06/2021</t>
  </si>
  <si>
    <t>25/05/2021  25/05/2021</t>
  </si>
  <si>
    <t>B1500030099    B1500030126</t>
  </si>
  <si>
    <t>10,005.81   3,116.29</t>
  </si>
  <si>
    <t>25/06/2021  25/06/2021</t>
  </si>
  <si>
    <t>B1500000028    B1500000029</t>
  </si>
  <si>
    <t>28/05/2021   28/05/2021</t>
  </si>
  <si>
    <t>28,320.00  25,400.00</t>
  </si>
  <si>
    <t>28/06/2021   28/06/2021</t>
  </si>
  <si>
    <t>B1500000133</t>
  </si>
  <si>
    <t>B1500003550</t>
  </si>
  <si>
    <t>CHEQUE 76068 D/F 23/06/2021,PAGO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</si>
  <si>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B1500000662</t>
  </si>
  <si>
    <t xml:space="preserve"> B1500000163</t>
  </si>
  <si>
    <t>B1500000915</t>
  </si>
  <si>
    <t>B1500000273</t>
  </si>
  <si>
    <t>LIB 2007 D/F 14/06/2021 PAGO 3cer  ABONO NCF. B1500027960, POR LA RENOVACIÓN PÓLIZAS DE SEGUROS NO.2-2-502-0000152 (VEHICULOS DE MOTOR)  del 21/03/2021 al  21/03/2022, DE LA FLOTILLA VEH.  DEL MIP</t>
  </si>
  <si>
    <t>LIB. 2008 D/F 14/06/2021PAGO FACT. NCF B1500000056, Y SALDO A LA CUBICACION NO. 1 Y FINAL, SEGUN ADENDA BS-0011996-2020 AL CERT. DE CONTRATO B0017519-2019, POR LOS TRABAJOS DE REMODELACION DEL PISO 11 DE ESTE MIP</t>
  </si>
  <si>
    <t>LIB. 2041 D/F 16/06/2021PAGO FACT. NCF B1500000220 ABONO A LA O/S MIP-2020-00224, POR SERVICIOS DE ALMUERZOS Y CENA PARA EL PERSONAL DE SEGURIDAD DIURNO Y NOCTURNO DEL MIP.</t>
  </si>
  <si>
    <t>LIB. 2046 D/F 16/06/2021 PAGO FACTURAS NCF. B1500000182 Y B1500000187 Y SALDO O/C -MIP-2020-00235 d/F 21/12/2020, ADQUISICION 1,128 LIBRAS DE AZUCAR PARA SER UTILIZADA EN LAS DIFERENTES COCINAS Y DEPARTAMENTOS DE ESTE MINISTERIO</t>
  </si>
  <si>
    <t>LIB. 2144 D/F 18/06/2021, PAGO FACTURAS NCF. B1500018507-8508-8509, POR RD$1,633,978.99, POR SERV. SEG. MÉDICOS AL PERS. DEL COBA, PER/PRUEBA Y EL MIP, MENOS DESC. NÓMINA RD $284,632.54 Y NC. NO. B0400207221,RD$22,860.42, DEL 01 AL 31/05/2021.</t>
  </si>
  <si>
    <t>LIB. 2145 D/F 18/06/2021, PAGO FACTURAS NCF.:B1500004506 Y B1500004647, POR EL 10% DEL PRESUPUESTO DE PUBLICIDAD DE ACUERDO A LA LEY 134-03, CORRESPONDIENTE A LOS MESES DE MAYO Y JUNIO 2021.</t>
  </si>
  <si>
    <t>CENTRO AUTOMOTRIZ REMESA, SRL</t>
  </si>
  <si>
    <t>PAGO FACTURAS NCF. B1500001174 , B1500001173 SEGUN O/S-MIP-2020-00220, POR SERVICIO DE REPARACION Y MANTENIMIENTO PARA VARIOS VEHICULOS DE LA FLOTILLA DE ESTE MIP</t>
  </si>
  <si>
    <t>B1500001173  B1500001174</t>
  </si>
  <si>
    <t>17/03/2021       08/04/2021</t>
  </si>
  <si>
    <t>548,452.20     396,220.40</t>
  </si>
  <si>
    <t>17/04/2021       08/05/2021</t>
  </si>
  <si>
    <t xml:space="preserve">            REVISADO POR </t>
  </si>
  <si>
    <t xml:space="preserve">                 Encargada Depto. De Contabilidad</t>
  </si>
  <si>
    <t xml:space="preserve">REVISADO POR </t>
  </si>
  <si>
    <t xml:space="preserve">PREPARADO POR </t>
  </si>
  <si>
    <t>Auxiliar Depto. De Contabilidad</t>
  </si>
  <si>
    <t>JESUS A. BATISTA MARTINEZ</t>
  </si>
  <si>
    <t>LICDA. VIOLETA HERNANDEZ</t>
  </si>
  <si>
    <t>Directora Financiera</t>
  </si>
  <si>
    <t>LICDA. CEBERINA ZARZUELA</t>
  </si>
  <si>
    <t xml:space="preserve">  Encargada Depto. De Contabilidad</t>
  </si>
  <si>
    <t>CORRESPONDIENTE DEL 01 AL 31 DE ENERO  DEL 2023</t>
  </si>
  <si>
    <t>EMPRESA DISTRIBUIDORA DE ELECTRICIDAD DEL ESTE S A</t>
  </si>
  <si>
    <t>B1500244000</t>
  </si>
  <si>
    <t>B1500244062</t>
  </si>
  <si>
    <t>B1500244097</t>
  </si>
  <si>
    <t>B1500244114</t>
  </si>
  <si>
    <t>B1500244115</t>
  </si>
  <si>
    <t>B1500244177</t>
  </si>
  <si>
    <t>B1500245685</t>
  </si>
  <si>
    <t>B1500246781</t>
  </si>
  <si>
    <t>LIB: 95 d/f 26/01/2023. PAGO NIC. 3748472, 3519309, 1512025, 1511181,1511187, 1511277, 2220785 ,3497086, POR SERVICIO DE ELECTRICIDAD AL INSTITUTO NACIONAL DE MIGRACION, GOBERNACION DE LA ROMANA Y ESTE MIP,  PERIODO DE FACTURACION DEL 18/11/2022 AL 19/12/2022, A FAVOR DE EDEESTE.</t>
  </si>
  <si>
    <t>LIB: 96 d/f 26/01/2023. PAGO FACT. B1500000004,  SEGUN CERTIFICADO DE CONTRATO BS-0005411-2022,POR SERV. DE ASESORIA ESP. PARA IMPLEMENTAC. DE LOS PLANES, TRABAJO, ESTRATEG. Y POLITICA PARA LA TRANSF. Y PROFESIONALIZACION DE LA P. N., DEL 13/10/2022 al 13/01/2023,</t>
  </si>
  <si>
    <t>José Enrique Vila Del Castillo</t>
  </si>
  <si>
    <t>B1500000004</t>
  </si>
  <si>
    <t>LIB: 98 d/f 26/01/2023. PAGO CUENTA No.104278187-001, SEGUN FACTURA NCF. B1500002473, POR SERVICIO DE INTERNET ALTERNO PARA ESTE MIP, CORRESPONDIENTE AL PERIODO DEL 16/01/2023 AL 15/02/2023</t>
  </si>
  <si>
    <t>B1500002473</t>
  </si>
  <si>
    <t>Trilogy Dominicana, SA</t>
  </si>
  <si>
    <t>LIB: 125 d/f 26/01/2023. PAGO CUENTA NO. 788841969, NCF B1500191152, POR SERVICIO DE FLOTAS Y DATA DISTRIBUIBLE PARA SER UTILIZADAS POR LA POLICIA NACIONAL EN EL PLAN DE SEGURIDAD CIUDADANA CORRESPONDIENTE AL MES DE DICIEMBRE 2022.</t>
  </si>
  <si>
    <t>B1500191152</t>
  </si>
  <si>
    <t>COMPANIA DOMINICANA DE TELEFONOS C
POR A</t>
  </si>
  <si>
    <t>LIB: 135 d/f 27/01/2023. PAGO A CUENTAS NO. 9704970 , 4045090, FACTURAS NCF.B1500047424, B1500047451, POR SERVICIO DE TELECABLE , TELÉFONO E INTERNET A LA POLICÍA AUXILIAR Y DE INTERNET DE RESPALDO A ESTE MIP , CORRESPONDIENTE AL PERIODO DEL 20/12/2022 AL 19/1/2023.</t>
  </si>
  <si>
    <t>B1500047424</t>
  </si>
  <si>
    <t>B1500047451</t>
  </si>
  <si>
    <t>Altice Dominicana, SA</t>
  </si>
  <si>
    <t>LIB: 137 d/f  27/01/2023. PAGO FACTURA NCF. B1500002051, POR ALQUILER DE STAND EN CENTRO DE ATENCION PRESENCIAL AL CIUDADANO PUNTO GOB SAMBIL,"PARA PROP. INFORMACION Y SERV. DE ESTE MIP, CORRESP. AL MES DE ENERO 2023, SEGUN CERT. DE CONTRATO CI-000166-2021.</t>
  </si>
  <si>
    <t>B1500002051</t>
  </si>
  <si>
    <t>OFICINA GUBERNAMENTAL DE TECNOLOGIA DE LA INFORMACION Y COMUNICACIÓN</t>
  </si>
  <si>
    <t>LIB: 140 d/f 27/01/2023. PAGO FACT. NCF. B1500026469,POR VALOR DE 1,704,696.63, POR  SERVICIO DE SEGURO  MEDICO AL PERSONAL DE ESTE  MIP, MENOS DESC. DE NOMINA $364,311.13 ,CORRESP. AL PERIODO DEL 01/01/2023 AL 31/01/2023.</t>
  </si>
  <si>
    <t>B1500026469</t>
  </si>
  <si>
    <t>LIB: 148 d/f 31/01/2023. SALDO FACT. NCF. B1500007515, POR SERVICIO DE SEGURO MEDICO AL PERSONAL DE ESTE MIP , PERIODO DEL 01/12/2022 AL 31/12/2022,</t>
  </si>
  <si>
    <t>B1500007515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</si>
</sst>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sz val="8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 val="double"/>
      <sz val="10"/>
      <color theme="1"/>
      <name val="Cambria"/>
      <family val="1"/>
      <scheme val="major"/>
    </font>
    <font>
      <sz val="8"/>
      <name val="Arial"/>
      <family val="2"/>
    </font>
    <font>
      <sz val="1"/>
      <color rgb="FFFFFF00"/>
      <name val="Arial"/>
      <family val="2"/>
    </font>
    <font>
      <sz val="10"/>
      <name val="Arial"/>
      <family val="2"/>
    </font>
    <font>
      <b/>
      <sz val="10"/>
      <name val="Cambria"/>
      <family val="1"/>
      <scheme val="major"/>
    </font>
    <font>
      <sz val="8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4" borderId="0">
      <alignment vertical="center" wrapText="1"/>
    </xf>
    <xf numFmtId="0" fontId="19" fillId="4" borderId="0">
      <alignment vertical="center" wrapText="1"/>
    </xf>
    <xf numFmtId="0" fontId="19" fillId="4" borderId="0">
      <alignment vertical="center" wrapText="1"/>
    </xf>
    <xf numFmtId="43" fontId="20" fillId="0" borderId="0" applyFont="0" applyFill="0" applyBorder="0" applyAlignment="0" applyProtection="0"/>
    <xf numFmtId="0" fontId="14" fillId="4" borderId="0">
      <alignment vertical="center" wrapText="1"/>
    </xf>
    <xf numFmtId="0" fontId="6" fillId="0" borderId="0"/>
    <xf numFmtId="43" fontId="20" fillId="0" borderId="0" applyFont="0" applyFill="0" applyBorder="0" applyAlignment="0" applyProtection="0"/>
    <xf numFmtId="0" fontId="2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0" fillId="4" borderId="0">
      <alignment vertical="center" wrapText="1"/>
    </xf>
    <xf numFmtId="0" fontId="14" fillId="4" borderId="0">
      <alignment vertical="center" wrapText="1"/>
    </xf>
    <xf numFmtId="0" fontId="23" fillId="4" borderId="0">
      <alignment vertical="center" wrapText="1"/>
    </xf>
    <xf numFmtId="0" fontId="24" fillId="4" borderId="0">
      <alignment vertical="center" wrapText="1"/>
    </xf>
  </cellStyleXfs>
  <cellXfs count="102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6" fillId="3" borderId="0" xfId="2" applyFill="1" applyAlignment="1">
      <alignment vertical="center"/>
    </xf>
    <xf numFmtId="0" fontId="6" fillId="3" borderId="0" xfId="2" applyFill="1" applyBorder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/>
    <xf numFmtId="43" fontId="9" fillId="0" borderId="1" xfId="1" applyFont="1" applyBorder="1"/>
    <xf numFmtId="43" fontId="9" fillId="0" borderId="1" xfId="0" applyNumberFormat="1" applyFont="1" applyBorder="1"/>
    <xf numFmtId="4" fontId="9" fillId="0" borderId="1" xfId="0" applyNumberFormat="1" applyFont="1" applyBorder="1"/>
    <xf numFmtId="0" fontId="11" fillId="0" borderId="1" xfId="0" applyFont="1" applyBorder="1"/>
    <xf numFmtId="14" fontId="9" fillId="0" borderId="1" xfId="0" applyNumberFormat="1" applyFont="1" applyBorder="1"/>
    <xf numFmtId="43" fontId="9" fillId="0" borderId="1" xfId="0" applyNumberFormat="1" applyFont="1" applyBorder="1" applyAlignment="1">
      <alignment horizontal="right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4" fontId="12" fillId="0" borderId="1" xfId="0" applyNumberFormat="1" applyFont="1" applyBorder="1"/>
    <xf numFmtId="0" fontId="9" fillId="0" borderId="7" xfId="0" applyFont="1" applyBorder="1"/>
    <xf numFmtId="164" fontId="9" fillId="0" borderId="1" xfId="0" applyNumberFormat="1" applyFont="1" applyBorder="1" applyAlignment="1">
      <alignment wrapText="1"/>
    </xf>
    <xf numFmtId="4" fontId="12" fillId="0" borderId="0" xfId="0" applyNumberFormat="1" applyFont="1" applyAlignment="1">
      <alignment horizontal="right" wrapText="1"/>
    </xf>
    <xf numFmtId="14" fontId="9" fillId="0" borderId="1" xfId="0" applyNumberFormat="1" applyFont="1" applyBorder="1" applyAlignment="1">
      <alignment wrapText="1"/>
    </xf>
    <xf numFmtId="0" fontId="9" fillId="0" borderId="0" xfId="0" applyFont="1"/>
    <xf numFmtId="0" fontId="13" fillId="2" borderId="3" xfId="0" applyFont="1" applyFill="1" applyBorder="1" applyAlignment="1">
      <alignment wrapText="1"/>
    </xf>
    <xf numFmtId="43" fontId="9" fillId="0" borderId="1" xfId="1" applyFont="1" applyBorder="1" applyAlignment="1">
      <alignment horizontal="right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14" fontId="9" fillId="0" borderId="1" xfId="1" applyNumberFormat="1" applyFont="1" applyBorder="1" applyAlignment="1">
      <alignment horizontal="right"/>
    </xf>
    <xf numFmtId="14" fontId="12" fillId="0" borderId="1" xfId="0" applyNumberFormat="1" applyFont="1" applyBorder="1"/>
    <xf numFmtId="4" fontId="12" fillId="0" borderId="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9" fillId="2" borderId="5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4" fontId="9" fillId="2" borderId="1" xfId="0" applyNumberFormat="1" applyFont="1" applyFill="1" applyBorder="1"/>
    <xf numFmtId="0" fontId="9" fillId="2" borderId="6" xfId="0" applyFont="1" applyFill="1" applyBorder="1"/>
    <xf numFmtId="0" fontId="15" fillId="3" borderId="0" xfId="2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43" fontId="17" fillId="2" borderId="1" xfId="1" applyFont="1" applyFill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43" fontId="16" fillId="0" borderId="0" xfId="1" applyFont="1" applyAlignment="1">
      <alignment horizontal="right"/>
    </xf>
    <xf numFmtId="4" fontId="16" fillId="0" borderId="1" xfId="0" applyNumberFormat="1" applyFont="1" applyBorder="1" applyAlignment="1">
      <alignment horizontal="right"/>
    </xf>
    <xf numFmtId="43" fontId="18" fillId="0" borderId="0" xfId="1" applyFont="1" applyFill="1" applyBorder="1" applyAlignment="1">
      <alignment horizontal="right" wrapText="1"/>
    </xf>
    <xf numFmtId="43" fontId="17" fillId="0" borderId="0" xfId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left" vertical="center" wrapText="1"/>
    </xf>
    <xf numFmtId="0" fontId="22" fillId="3" borderId="0" xfId="2" applyFont="1" applyFill="1" applyAlignment="1">
      <alignment horizontal="right" wrapText="1"/>
    </xf>
    <xf numFmtId="0" fontId="22" fillId="3" borderId="0" xfId="2" applyFont="1" applyFill="1" applyAlignment="1">
      <alignment horizontal="right" vertical="center" wrapText="1"/>
    </xf>
    <xf numFmtId="43" fontId="22" fillId="3" borderId="0" xfId="1" applyFont="1" applyFill="1" applyAlignment="1">
      <alignment horizontal="right" vertical="center"/>
    </xf>
    <xf numFmtId="0" fontId="22" fillId="3" borderId="0" xfId="2" applyFont="1" applyFill="1" applyAlignment="1">
      <alignment horizontal="right" vertical="center"/>
    </xf>
    <xf numFmtId="0" fontId="15" fillId="3" borderId="0" xfId="2" applyFont="1" applyFill="1" applyAlignment="1">
      <alignment horizontal="right"/>
    </xf>
    <xf numFmtId="43" fontId="15" fillId="4" borderId="1" xfId="1" applyFont="1" applyFill="1" applyBorder="1" applyAlignment="1">
      <alignment horizontal="right" wrapText="1"/>
    </xf>
    <xf numFmtId="14" fontId="16" fillId="3" borderId="1" xfId="0" applyNumberFormat="1" applyFont="1" applyFill="1" applyBorder="1" applyAlignment="1">
      <alignment horizontal="right"/>
    </xf>
    <xf numFmtId="43" fontId="15" fillId="0" borderId="1" xfId="13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/>
    </xf>
    <xf numFmtId="14" fontId="16" fillId="0" borderId="0" xfId="0" applyNumberFormat="1" applyFont="1" applyAlignment="1">
      <alignment horizontal="right"/>
    </xf>
    <xf numFmtId="14" fontId="18" fillId="0" borderId="0" xfId="0" applyNumberFormat="1" applyFont="1" applyFill="1" applyBorder="1" applyAlignment="1">
      <alignment horizontal="right" wrapText="1"/>
    </xf>
    <xf numFmtId="14" fontId="17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5" fillId="3" borderId="1" xfId="17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15" fillId="3" borderId="0" xfId="0" applyFont="1" applyFill="1" applyBorder="1" applyAlignment="1">
      <alignment horizontal="left" wrapText="1"/>
    </xf>
    <xf numFmtId="0" fontId="15" fillId="4" borderId="0" xfId="17" applyFont="1" applyBorder="1" applyAlignment="1">
      <alignment horizontal="left" wrapText="1"/>
    </xf>
    <xf numFmtId="43" fontId="15" fillId="0" borderId="0" xfId="13" applyFont="1" applyBorder="1" applyAlignment="1">
      <alignment horizontal="center" wrapText="1"/>
    </xf>
    <xf numFmtId="14" fontId="16" fillId="3" borderId="0" xfId="0" applyNumberFormat="1" applyFont="1" applyFill="1" applyBorder="1" applyAlignment="1">
      <alignment horizontal="center"/>
    </xf>
    <xf numFmtId="43" fontId="15" fillId="4" borderId="0" xfId="1" applyFont="1" applyFill="1" applyBorder="1" applyAlignment="1">
      <alignment horizontal="right" wrapText="1"/>
    </xf>
    <xf numFmtId="14" fontId="16" fillId="3" borderId="0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7" fillId="3" borderId="0" xfId="2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3" borderId="0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5" fillId="3" borderId="7" xfId="17" applyFont="1" applyFill="1" applyBorder="1" applyAlignment="1">
      <alignment horizontal="left" vertical="center" wrapText="1"/>
    </xf>
    <xf numFmtId="0" fontId="15" fillId="3" borderId="9" xfId="17" applyFont="1" applyFill="1" applyBorder="1" applyAlignment="1">
      <alignment horizontal="left" vertical="center" wrapText="1"/>
    </xf>
    <xf numFmtId="0" fontId="22" fillId="3" borderId="0" xfId="2" applyFont="1" applyFill="1" applyAlignment="1">
      <alignment horizontal="center" vertical="center"/>
    </xf>
    <xf numFmtId="0" fontId="22" fillId="3" borderId="0" xfId="2" applyFont="1" applyFill="1" applyBorder="1" applyAlignment="1">
      <alignment horizontal="center" vertical="center"/>
    </xf>
    <xf numFmtId="0" fontId="15" fillId="3" borderId="8" xfId="17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</cellXfs>
  <cellStyles count="21">
    <cellStyle name="Euro" xfId="11"/>
    <cellStyle name="Euro 2" xfId="12"/>
    <cellStyle name="Millares" xfId="1" builtinId="3"/>
    <cellStyle name="Millares 2" xfId="6"/>
    <cellStyle name="Millares 2 2" xfId="16"/>
    <cellStyle name="Millares 3" xfId="13"/>
    <cellStyle name="Millares 4" xfId="9"/>
    <cellStyle name="Normal" xfId="0" builtinId="0"/>
    <cellStyle name="Normal 2" xfId="3"/>
    <cellStyle name="Normal 2 2" xfId="14"/>
    <cellStyle name="Normal 2 3" xfId="15"/>
    <cellStyle name="Normal 257" xfId="4"/>
    <cellStyle name="Normal 268" xfId="5"/>
    <cellStyle name="Normal 271" xfId="7"/>
    <cellStyle name="Normal 272" xfId="18"/>
    <cellStyle name="Normal 3" xfId="2"/>
    <cellStyle name="Normal 3 2 3" xfId="17"/>
    <cellStyle name="Normal 4" xfId="8"/>
    <cellStyle name="Normal 4 2" xfId="10"/>
    <cellStyle name="Normal 5" xfId="19"/>
    <cellStyle name="Normal 6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2057401</xdr:colOff>
      <xdr:row>0</xdr:row>
      <xdr:rowOff>23813</xdr:rowOff>
    </xdr:from>
    <xdr:to>
      <xdr:col>4</xdr:col>
      <xdr:colOff>565149</xdr:colOff>
      <xdr:row>7</xdr:row>
      <xdr:rowOff>1082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7682" y="23813"/>
          <a:ext cx="2250280" cy="122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1094320</xdr:colOff>
      <xdr:row>0</xdr:row>
      <xdr:rowOff>52839</xdr:rowOff>
    </xdr:from>
    <xdr:to>
      <xdr:col>4</xdr:col>
      <xdr:colOff>1211415</xdr:colOff>
      <xdr:row>6</xdr:row>
      <xdr:rowOff>106525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9026" y="52839"/>
          <a:ext cx="1809183" cy="99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59"/>
  <sheetViews>
    <sheetView topLeftCell="A46" zoomScale="90" zoomScaleNormal="90" workbookViewId="0">
      <selection activeCell="E15" sqref="E15"/>
    </sheetView>
  </sheetViews>
  <sheetFormatPr baseColWidth="10" defaultRowHeight="14.25" x14ac:dyDescent="0.2"/>
  <cols>
    <col min="1" max="1" width="0.7109375" style="1" customWidth="1"/>
    <col min="2" max="2" width="27.85546875" style="1" customWidth="1"/>
    <col min="3" max="3" width="42" style="1" customWidth="1"/>
    <col min="4" max="4" width="14" style="1" customWidth="1"/>
    <col min="5" max="5" width="10.140625" style="1" customWidth="1"/>
    <col min="6" max="6" width="12" style="1" customWidth="1"/>
    <col min="7" max="7" width="10" style="1" customWidth="1"/>
    <col min="8" max="8" width="10.85546875" style="1" customWidth="1"/>
    <col min="9" max="9" width="11" style="1" customWidth="1"/>
    <col min="10" max="10" width="12" style="1" customWidth="1"/>
    <col min="11" max="16384" width="11.42578125" style="1"/>
  </cols>
  <sheetData>
    <row r="9" spans="2:11" customFormat="1" ht="18" customHeight="1" x14ac:dyDescent="0.25">
      <c r="B9" s="86" t="s">
        <v>105</v>
      </c>
      <c r="C9" s="86"/>
      <c r="D9" s="86"/>
      <c r="E9" s="86"/>
      <c r="F9" s="86"/>
      <c r="G9" s="86"/>
      <c r="H9" s="86"/>
      <c r="I9" s="86"/>
      <c r="J9" s="86"/>
      <c r="K9" s="9"/>
    </row>
    <row r="10" spans="2:11" customFormat="1" ht="14.25" customHeight="1" x14ac:dyDescent="0.25">
      <c r="C10" s="10"/>
      <c r="D10" s="10"/>
      <c r="E10" s="10"/>
      <c r="F10" s="10"/>
      <c r="G10" s="10"/>
      <c r="H10" s="8"/>
      <c r="I10" s="8"/>
      <c r="J10" s="8"/>
      <c r="K10" s="9"/>
    </row>
    <row r="11" spans="2:11" customFormat="1" ht="21" customHeight="1" x14ac:dyDescent="0.25">
      <c r="B11" s="89" t="s">
        <v>106</v>
      </c>
      <c r="C11" s="89"/>
      <c r="D11" s="89"/>
      <c r="E11" s="89"/>
      <c r="F11" s="89"/>
      <c r="G11" s="89"/>
      <c r="H11" s="89"/>
      <c r="I11" s="89"/>
      <c r="J11" s="89"/>
      <c r="K11" s="9"/>
    </row>
    <row r="12" spans="2:11" customFormat="1" ht="26.25" customHeight="1" x14ac:dyDescent="0.25">
      <c r="B12" s="88" t="s">
        <v>107</v>
      </c>
      <c r="C12" s="88"/>
      <c r="D12" s="88"/>
      <c r="E12" s="88"/>
      <c r="F12" s="88"/>
      <c r="G12" s="88"/>
      <c r="H12" s="88"/>
      <c r="I12" s="88"/>
      <c r="J12" s="88"/>
      <c r="K12" s="9"/>
    </row>
    <row r="13" spans="2:11" ht="15" thickBot="1" x14ac:dyDescent="0.25"/>
    <row r="14" spans="2:11" ht="60.75" customHeight="1" x14ac:dyDescent="0.2">
      <c r="B14" s="11" t="s">
        <v>0</v>
      </c>
      <c r="C14" s="12" t="s">
        <v>1</v>
      </c>
      <c r="D14" s="33" t="s">
        <v>3</v>
      </c>
      <c r="E14" s="13" t="s">
        <v>2</v>
      </c>
      <c r="F14" s="13" t="s">
        <v>4</v>
      </c>
      <c r="G14" s="13" t="s">
        <v>5</v>
      </c>
      <c r="H14" s="13" t="s">
        <v>6</v>
      </c>
      <c r="I14" s="13" t="s">
        <v>7</v>
      </c>
      <c r="J14" s="14" t="s">
        <v>8</v>
      </c>
    </row>
    <row r="15" spans="2:11" ht="60" customHeight="1" x14ac:dyDescent="0.2">
      <c r="B15" s="15" t="s">
        <v>10</v>
      </c>
      <c r="C15" s="16" t="s">
        <v>14</v>
      </c>
      <c r="D15" s="17" t="s">
        <v>9</v>
      </c>
      <c r="E15" s="18">
        <v>44318</v>
      </c>
      <c r="F15" s="19">
        <v>225000</v>
      </c>
      <c r="G15" s="18">
        <v>44349</v>
      </c>
      <c r="H15" s="20">
        <f>+F15</f>
        <v>225000</v>
      </c>
      <c r="I15" s="21">
        <f>+F15-H15</f>
        <v>0</v>
      </c>
      <c r="J15" s="17" t="s">
        <v>33</v>
      </c>
    </row>
    <row r="16" spans="2:11" ht="54.75" customHeight="1" x14ac:dyDescent="0.2">
      <c r="B16" s="22" t="s">
        <v>11</v>
      </c>
      <c r="C16" s="16" t="s">
        <v>15</v>
      </c>
      <c r="D16" s="17" t="s">
        <v>12</v>
      </c>
      <c r="E16" s="23">
        <v>44307</v>
      </c>
      <c r="F16" s="19">
        <v>318870</v>
      </c>
      <c r="G16" s="18">
        <v>44337</v>
      </c>
      <c r="H16" s="24" t="s">
        <v>13</v>
      </c>
      <c r="I16" s="21">
        <v>0</v>
      </c>
      <c r="J16" s="17" t="s">
        <v>33</v>
      </c>
    </row>
    <row r="17" spans="2:10" ht="48" x14ac:dyDescent="0.2">
      <c r="B17" s="17" t="s">
        <v>16</v>
      </c>
      <c r="C17" s="16" t="s">
        <v>18</v>
      </c>
      <c r="D17" s="17" t="s">
        <v>17</v>
      </c>
      <c r="E17" s="18">
        <v>44292</v>
      </c>
      <c r="F17" s="19">
        <v>119062</v>
      </c>
      <c r="G17" s="18">
        <v>44322</v>
      </c>
      <c r="H17" s="19">
        <v>119062</v>
      </c>
      <c r="I17" s="21">
        <v>0</v>
      </c>
      <c r="J17" s="17" t="s">
        <v>33</v>
      </c>
    </row>
    <row r="18" spans="2:10" ht="60" x14ac:dyDescent="0.2">
      <c r="B18" s="25" t="s">
        <v>57</v>
      </c>
      <c r="C18" s="26" t="s">
        <v>61</v>
      </c>
      <c r="D18" s="17" t="s">
        <v>58</v>
      </c>
      <c r="E18" s="18">
        <v>44333</v>
      </c>
      <c r="F18" s="27">
        <v>94531.59</v>
      </c>
      <c r="G18" s="18">
        <v>44364</v>
      </c>
      <c r="H18" s="19">
        <v>94531.59</v>
      </c>
      <c r="I18" s="21">
        <v>0</v>
      </c>
      <c r="J18" s="17" t="s">
        <v>33</v>
      </c>
    </row>
    <row r="19" spans="2:10" ht="74.25" customHeight="1" x14ac:dyDescent="0.2">
      <c r="B19" s="25" t="s">
        <v>60</v>
      </c>
      <c r="C19" s="16" t="s">
        <v>62</v>
      </c>
      <c r="D19" s="17" t="s">
        <v>59</v>
      </c>
      <c r="E19" s="18">
        <v>44359</v>
      </c>
      <c r="F19" s="27">
        <v>106200</v>
      </c>
      <c r="G19" s="18">
        <v>44389</v>
      </c>
      <c r="H19" s="34">
        <v>106200</v>
      </c>
      <c r="I19" s="21">
        <v>0</v>
      </c>
      <c r="J19" s="17" t="s">
        <v>33</v>
      </c>
    </row>
    <row r="20" spans="2:10" ht="48" x14ac:dyDescent="0.2">
      <c r="B20" s="26" t="s">
        <v>63</v>
      </c>
      <c r="C20" s="26" t="s">
        <v>64</v>
      </c>
      <c r="D20" s="17" t="s">
        <v>65</v>
      </c>
      <c r="E20" s="18">
        <v>44344</v>
      </c>
      <c r="F20" s="27">
        <v>998908.29</v>
      </c>
      <c r="G20" s="18">
        <v>44375</v>
      </c>
      <c r="H20" s="19">
        <v>998908.29</v>
      </c>
      <c r="I20" s="21">
        <v>0</v>
      </c>
      <c r="J20" s="17" t="s">
        <v>33</v>
      </c>
    </row>
    <row r="21" spans="2:10" ht="63" customHeight="1" x14ac:dyDescent="0.2">
      <c r="B21" s="25" t="s">
        <v>66</v>
      </c>
      <c r="C21" s="26" t="s">
        <v>67</v>
      </c>
      <c r="D21" s="25" t="s">
        <v>68</v>
      </c>
      <c r="E21" s="18" t="s">
        <v>69</v>
      </c>
      <c r="F21" s="27">
        <v>2049.98</v>
      </c>
      <c r="G21" s="18">
        <v>44408</v>
      </c>
      <c r="H21" s="27">
        <v>2049.98</v>
      </c>
      <c r="I21" s="21">
        <v>0</v>
      </c>
      <c r="J21" s="17" t="s">
        <v>33</v>
      </c>
    </row>
    <row r="22" spans="2:10" ht="72" x14ac:dyDescent="0.2">
      <c r="B22" s="25" t="s">
        <v>34</v>
      </c>
      <c r="C22" s="26" t="s">
        <v>74</v>
      </c>
      <c r="D22" s="17" t="s">
        <v>70</v>
      </c>
      <c r="E22" s="18">
        <v>44317</v>
      </c>
      <c r="F22" s="27">
        <v>84005.45</v>
      </c>
      <c r="G22" s="18">
        <v>44348</v>
      </c>
      <c r="H22" s="27">
        <v>84005.45</v>
      </c>
      <c r="I22" s="21">
        <v>0</v>
      </c>
      <c r="J22" s="17" t="s">
        <v>33</v>
      </c>
    </row>
    <row r="23" spans="2:10" ht="36" x14ac:dyDescent="0.2">
      <c r="B23" s="25" t="s">
        <v>71</v>
      </c>
      <c r="C23" s="26" t="s">
        <v>73</v>
      </c>
      <c r="D23" s="17" t="s">
        <v>72</v>
      </c>
      <c r="E23" s="18">
        <v>44263</v>
      </c>
      <c r="F23" s="27">
        <v>18172</v>
      </c>
      <c r="G23" s="18">
        <v>44294</v>
      </c>
      <c r="H23" s="27">
        <v>18172</v>
      </c>
      <c r="I23" s="21">
        <v>0</v>
      </c>
      <c r="J23" s="17" t="s">
        <v>33</v>
      </c>
    </row>
    <row r="24" spans="2:10" ht="39" customHeight="1" x14ac:dyDescent="0.2">
      <c r="B24" s="26" t="s">
        <v>75</v>
      </c>
      <c r="C24" s="26" t="s">
        <v>76</v>
      </c>
      <c r="D24" s="17" t="s">
        <v>77</v>
      </c>
      <c r="E24" s="18">
        <v>44344</v>
      </c>
      <c r="F24" s="27">
        <v>1060073.0900000001</v>
      </c>
      <c r="G24" s="18">
        <v>44375</v>
      </c>
      <c r="H24" s="27">
        <v>1060073.0900000001</v>
      </c>
      <c r="I24" s="21">
        <v>0</v>
      </c>
      <c r="J24" s="28" t="s">
        <v>33</v>
      </c>
    </row>
    <row r="25" spans="2:10" ht="72" x14ac:dyDescent="0.2">
      <c r="B25" s="25" t="s">
        <v>80</v>
      </c>
      <c r="C25" s="26" t="s">
        <v>78</v>
      </c>
      <c r="D25" s="17" t="s">
        <v>79</v>
      </c>
      <c r="E25" s="38">
        <v>44308</v>
      </c>
      <c r="F25" s="27">
        <v>746044.38</v>
      </c>
      <c r="G25" s="18">
        <v>44338</v>
      </c>
      <c r="H25" s="27">
        <v>746044.38</v>
      </c>
      <c r="I25" s="21">
        <v>0</v>
      </c>
      <c r="J25" s="17" t="s">
        <v>33</v>
      </c>
    </row>
    <row r="26" spans="2:10" ht="60" x14ac:dyDescent="0.2">
      <c r="B26" s="25" t="s">
        <v>81</v>
      </c>
      <c r="C26" s="26" t="s">
        <v>142</v>
      </c>
      <c r="D26" s="17" t="s">
        <v>82</v>
      </c>
      <c r="E26" s="38">
        <v>44251</v>
      </c>
      <c r="F26" s="27">
        <v>8484931.1500000004</v>
      </c>
      <c r="G26" s="18">
        <v>44371</v>
      </c>
      <c r="H26" s="27">
        <f>+F26-3384931.15</f>
        <v>5100000</v>
      </c>
      <c r="I26" s="21">
        <f>+F26-H26</f>
        <v>3384931.1500000004</v>
      </c>
      <c r="J26" s="17" t="s">
        <v>108</v>
      </c>
    </row>
    <row r="27" spans="2:10" ht="60" x14ac:dyDescent="0.2">
      <c r="B27" s="25" t="s">
        <v>83</v>
      </c>
      <c r="C27" s="26" t="s">
        <v>143</v>
      </c>
      <c r="D27" s="17" t="s">
        <v>84</v>
      </c>
      <c r="E27" s="18">
        <v>44298</v>
      </c>
      <c r="F27" s="27">
        <v>3172199.91</v>
      </c>
      <c r="G27" s="18">
        <v>44328</v>
      </c>
      <c r="H27" s="27">
        <v>3172199.91</v>
      </c>
      <c r="I27" s="21">
        <v>0</v>
      </c>
      <c r="J27" s="17" t="s">
        <v>33</v>
      </c>
    </row>
    <row r="28" spans="2:10" ht="48" x14ac:dyDescent="0.2">
      <c r="B28" s="25" t="s">
        <v>85</v>
      </c>
      <c r="C28" s="26" t="s">
        <v>144</v>
      </c>
      <c r="D28" s="17" t="s">
        <v>86</v>
      </c>
      <c r="E28" s="18">
        <v>44316</v>
      </c>
      <c r="F28" s="27">
        <v>245143.83</v>
      </c>
      <c r="G28" s="18">
        <v>44346</v>
      </c>
      <c r="H28" s="27">
        <v>245143.83</v>
      </c>
      <c r="I28" s="21">
        <v>0</v>
      </c>
      <c r="J28" s="17" t="s">
        <v>33</v>
      </c>
    </row>
    <row r="29" spans="2:10" ht="60" x14ac:dyDescent="0.2">
      <c r="B29" s="25" t="s">
        <v>87</v>
      </c>
      <c r="C29" s="26" t="s">
        <v>145</v>
      </c>
      <c r="D29" s="16" t="s">
        <v>88</v>
      </c>
      <c r="E29" s="29" t="s">
        <v>89</v>
      </c>
      <c r="F29" s="39" t="s">
        <v>90</v>
      </c>
      <c r="G29" s="29" t="s">
        <v>109</v>
      </c>
      <c r="H29" s="39" t="s">
        <v>90</v>
      </c>
      <c r="I29" s="21">
        <v>0</v>
      </c>
      <c r="J29" s="17" t="s">
        <v>33</v>
      </c>
    </row>
    <row r="30" spans="2:10" ht="63" customHeight="1" x14ac:dyDescent="0.2">
      <c r="B30" s="25" t="s">
        <v>91</v>
      </c>
      <c r="C30" s="26" t="s">
        <v>146</v>
      </c>
      <c r="D30" s="26" t="s">
        <v>92</v>
      </c>
      <c r="E30" s="29" t="s">
        <v>93</v>
      </c>
      <c r="F30" s="39">
        <v>1633978.99</v>
      </c>
      <c r="G30" s="29" t="s">
        <v>110</v>
      </c>
      <c r="H30" s="39" t="s">
        <v>94</v>
      </c>
      <c r="I30" s="21">
        <v>0</v>
      </c>
      <c r="J30" s="17" t="s">
        <v>33</v>
      </c>
    </row>
    <row r="31" spans="2:10" ht="60" x14ac:dyDescent="0.2">
      <c r="B31" s="26" t="s">
        <v>95</v>
      </c>
      <c r="C31" s="26" t="s">
        <v>147</v>
      </c>
      <c r="D31" s="16" t="s">
        <v>96</v>
      </c>
      <c r="E31" s="29" t="s">
        <v>97</v>
      </c>
      <c r="F31" s="39" t="s">
        <v>98</v>
      </c>
      <c r="G31" s="29" t="s">
        <v>111</v>
      </c>
      <c r="H31" s="39" t="s">
        <v>98</v>
      </c>
      <c r="I31" s="21">
        <v>0</v>
      </c>
      <c r="J31" s="17" t="s">
        <v>33</v>
      </c>
    </row>
    <row r="32" spans="2:10" s="32" customFormat="1" ht="52.5" customHeight="1" x14ac:dyDescent="0.2">
      <c r="B32" s="25" t="s">
        <v>148</v>
      </c>
      <c r="C32" s="26" t="s">
        <v>149</v>
      </c>
      <c r="D32" s="16" t="s">
        <v>150</v>
      </c>
      <c r="E32" s="29" t="s">
        <v>151</v>
      </c>
      <c r="F32" s="30" t="s">
        <v>152</v>
      </c>
      <c r="G32" s="29" t="s">
        <v>153</v>
      </c>
      <c r="H32" s="30" t="s">
        <v>152</v>
      </c>
      <c r="I32" s="21">
        <v>0</v>
      </c>
      <c r="J32" s="17" t="s">
        <v>33</v>
      </c>
    </row>
    <row r="33" spans="2:10" ht="82.5" customHeight="1" x14ac:dyDescent="0.2">
      <c r="B33" s="17" t="s">
        <v>19</v>
      </c>
      <c r="C33" s="16" t="s">
        <v>32</v>
      </c>
      <c r="D33" s="16" t="s">
        <v>99</v>
      </c>
      <c r="E33" s="31" t="s">
        <v>112</v>
      </c>
      <c r="F33" s="35" t="s">
        <v>113</v>
      </c>
      <c r="G33" s="31" t="s">
        <v>114</v>
      </c>
      <c r="H33" s="35" t="s">
        <v>113</v>
      </c>
      <c r="I33" s="21">
        <v>0</v>
      </c>
      <c r="J33" s="17" t="s">
        <v>33</v>
      </c>
    </row>
    <row r="34" spans="2:10" ht="89.25" customHeight="1" x14ac:dyDescent="0.2">
      <c r="B34" s="17" t="s">
        <v>19</v>
      </c>
      <c r="C34" s="16" t="s">
        <v>35</v>
      </c>
      <c r="D34" s="16" t="s">
        <v>100</v>
      </c>
      <c r="E34" s="31" t="s">
        <v>115</v>
      </c>
      <c r="F34" s="35" t="s">
        <v>116</v>
      </c>
      <c r="G34" s="31" t="s">
        <v>117</v>
      </c>
      <c r="H34" s="35" t="s">
        <v>116</v>
      </c>
      <c r="I34" s="21">
        <v>0</v>
      </c>
      <c r="J34" s="17" t="s">
        <v>33</v>
      </c>
    </row>
    <row r="35" spans="2:10" ht="144" x14ac:dyDescent="0.2">
      <c r="B35" s="16" t="s">
        <v>20</v>
      </c>
      <c r="C35" s="16" t="s">
        <v>36</v>
      </c>
      <c r="D35" s="31" t="s">
        <v>118</v>
      </c>
      <c r="E35" s="31" t="s">
        <v>119</v>
      </c>
      <c r="F35" s="35" t="s">
        <v>120</v>
      </c>
      <c r="G35" s="31" t="s">
        <v>121</v>
      </c>
      <c r="H35" s="35" t="s">
        <v>120</v>
      </c>
      <c r="I35" s="21">
        <v>0</v>
      </c>
      <c r="J35" s="17" t="s">
        <v>33</v>
      </c>
    </row>
    <row r="36" spans="2:10" ht="56.25" customHeight="1" x14ac:dyDescent="0.2">
      <c r="B36" s="17" t="s">
        <v>21</v>
      </c>
      <c r="C36" s="16" t="s">
        <v>38</v>
      </c>
      <c r="D36" s="23" t="s">
        <v>37</v>
      </c>
      <c r="E36" s="23">
        <v>44270</v>
      </c>
      <c r="F36" s="19">
        <v>16158.07</v>
      </c>
      <c r="G36" s="23">
        <v>44301</v>
      </c>
      <c r="H36" s="19">
        <v>16158.07</v>
      </c>
      <c r="I36" s="21">
        <v>0</v>
      </c>
      <c r="J36" s="17" t="s">
        <v>33</v>
      </c>
    </row>
    <row r="37" spans="2:10" ht="59.25" customHeight="1" x14ac:dyDescent="0.2">
      <c r="B37" s="16" t="s">
        <v>22</v>
      </c>
      <c r="C37" s="16" t="s">
        <v>39</v>
      </c>
      <c r="D37" s="31" t="s">
        <v>53</v>
      </c>
      <c r="E37" s="16" t="s">
        <v>54</v>
      </c>
      <c r="F37" s="36" t="s">
        <v>55</v>
      </c>
      <c r="G37" s="16" t="s">
        <v>56</v>
      </c>
      <c r="H37" s="36" t="s">
        <v>55</v>
      </c>
      <c r="I37" s="21">
        <v>0</v>
      </c>
      <c r="J37" s="17" t="s">
        <v>33</v>
      </c>
    </row>
    <row r="38" spans="2:10" ht="79.5" customHeight="1" x14ac:dyDescent="0.2">
      <c r="B38" s="16" t="s">
        <v>23</v>
      </c>
      <c r="C38" s="16" t="s">
        <v>40</v>
      </c>
      <c r="D38" s="23" t="s">
        <v>41</v>
      </c>
      <c r="E38" s="23">
        <v>44329</v>
      </c>
      <c r="F38" s="19">
        <v>35555.839999999997</v>
      </c>
      <c r="G38" s="23">
        <v>44360</v>
      </c>
      <c r="H38" s="19">
        <v>35555.839999999997</v>
      </c>
      <c r="I38" s="21">
        <v>0</v>
      </c>
      <c r="J38" s="17" t="s">
        <v>33</v>
      </c>
    </row>
    <row r="39" spans="2:10" ht="93" customHeight="1" x14ac:dyDescent="0.2">
      <c r="B39" s="17" t="s">
        <v>24</v>
      </c>
      <c r="C39" s="16" t="s">
        <v>42</v>
      </c>
      <c r="D39" s="23" t="s">
        <v>43</v>
      </c>
      <c r="E39" s="23">
        <v>44305</v>
      </c>
      <c r="F39" s="19">
        <v>83515.679999999993</v>
      </c>
      <c r="G39" s="23">
        <v>44335</v>
      </c>
      <c r="H39" s="19">
        <v>83515.679999999993</v>
      </c>
      <c r="I39" s="21">
        <v>0</v>
      </c>
      <c r="J39" s="17" t="s">
        <v>33</v>
      </c>
    </row>
    <row r="40" spans="2:10" ht="70.5" customHeight="1" x14ac:dyDescent="0.2">
      <c r="B40" s="17" t="s">
        <v>25</v>
      </c>
      <c r="C40" s="16" t="s">
        <v>44</v>
      </c>
      <c r="D40" s="23" t="s">
        <v>122</v>
      </c>
      <c r="E40" s="23">
        <v>44337</v>
      </c>
      <c r="F40" s="19">
        <v>85986.6</v>
      </c>
      <c r="G40" s="23">
        <v>44368</v>
      </c>
      <c r="H40" s="19">
        <v>85986.6</v>
      </c>
      <c r="I40" s="21">
        <v>0</v>
      </c>
      <c r="J40" s="17" t="s">
        <v>33</v>
      </c>
    </row>
    <row r="41" spans="2:10" ht="72.75" customHeight="1" x14ac:dyDescent="0.2">
      <c r="B41" s="16" t="s">
        <v>22</v>
      </c>
      <c r="C41" s="16" t="s">
        <v>45</v>
      </c>
      <c r="D41" s="31" t="s">
        <v>124</v>
      </c>
      <c r="E41" s="31" t="s">
        <v>125</v>
      </c>
      <c r="F41" s="36" t="s">
        <v>123</v>
      </c>
      <c r="G41" s="31" t="s">
        <v>126</v>
      </c>
      <c r="H41" s="36" t="s">
        <v>123</v>
      </c>
      <c r="I41" s="21">
        <v>0</v>
      </c>
      <c r="J41" s="17" t="s">
        <v>33</v>
      </c>
    </row>
    <row r="42" spans="2:10" ht="84" x14ac:dyDescent="0.2">
      <c r="B42" s="17" t="s">
        <v>26</v>
      </c>
      <c r="C42" s="16" t="s">
        <v>46</v>
      </c>
      <c r="D42" s="16" t="s">
        <v>128</v>
      </c>
      <c r="E42" s="16" t="s">
        <v>127</v>
      </c>
      <c r="F42" s="36" t="s">
        <v>129</v>
      </c>
      <c r="G42" s="16" t="s">
        <v>130</v>
      </c>
      <c r="H42" s="36" t="s">
        <v>129</v>
      </c>
      <c r="I42" s="21">
        <v>0</v>
      </c>
      <c r="J42" s="17" t="s">
        <v>33</v>
      </c>
    </row>
    <row r="43" spans="2:10" ht="60" x14ac:dyDescent="0.2">
      <c r="B43" s="16" t="s">
        <v>22</v>
      </c>
      <c r="C43" s="16" t="s">
        <v>47</v>
      </c>
      <c r="D43" s="31" t="s">
        <v>131</v>
      </c>
      <c r="E43" s="16" t="s">
        <v>132</v>
      </c>
      <c r="F43" s="36" t="s">
        <v>133</v>
      </c>
      <c r="G43" s="16" t="s">
        <v>134</v>
      </c>
      <c r="H43" s="36" t="s">
        <v>133</v>
      </c>
      <c r="I43" s="21">
        <v>0</v>
      </c>
      <c r="J43" s="17" t="s">
        <v>33</v>
      </c>
    </row>
    <row r="44" spans="2:10" ht="72" x14ac:dyDescent="0.2">
      <c r="B44" s="17" t="s">
        <v>27</v>
      </c>
      <c r="C44" s="16" t="s">
        <v>48</v>
      </c>
      <c r="D44" s="23" t="s">
        <v>135</v>
      </c>
      <c r="E44" s="23">
        <v>44211</v>
      </c>
      <c r="F44" s="19">
        <v>82116.2</v>
      </c>
      <c r="G44" s="23">
        <v>44242</v>
      </c>
      <c r="H44" s="19">
        <v>82116.2</v>
      </c>
      <c r="I44" s="21">
        <v>0</v>
      </c>
      <c r="J44" s="17" t="s">
        <v>33</v>
      </c>
    </row>
    <row r="45" spans="2:10" ht="84" x14ac:dyDescent="0.2">
      <c r="B45" s="17" t="s">
        <v>28</v>
      </c>
      <c r="C45" s="16" t="s">
        <v>137</v>
      </c>
      <c r="D45" s="23" t="s">
        <v>136</v>
      </c>
      <c r="E45" s="18">
        <v>44320</v>
      </c>
      <c r="F45" s="21">
        <v>64918.080000000002</v>
      </c>
      <c r="G45" s="23">
        <v>44351</v>
      </c>
      <c r="H45" s="21">
        <v>64918.080000000002</v>
      </c>
      <c r="I45" s="21">
        <v>0</v>
      </c>
      <c r="J45" s="17" t="s">
        <v>33</v>
      </c>
    </row>
    <row r="46" spans="2:10" ht="60" x14ac:dyDescent="0.2">
      <c r="B46" s="17" t="s">
        <v>29</v>
      </c>
      <c r="C46" s="16" t="s">
        <v>49</v>
      </c>
      <c r="D46" s="23" t="s">
        <v>138</v>
      </c>
      <c r="E46" s="18">
        <v>44355</v>
      </c>
      <c r="F46" s="34">
        <v>18585</v>
      </c>
      <c r="G46" s="37">
        <v>44385</v>
      </c>
      <c r="H46" s="34">
        <v>18585</v>
      </c>
      <c r="I46" s="21">
        <v>0</v>
      </c>
      <c r="J46" s="17" t="s">
        <v>33</v>
      </c>
    </row>
    <row r="47" spans="2:10" ht="60" x14ac:dyDescent="0.2">
      <c r="B47" s="17" t="s">
        <v>30</v>
      </c>
      <c r="C47" s="16" t="s">
        <v>50</v>
      </c>
      <c r="D47" s="23" t="s">
        <v>141</v>
      </c>
      <c r="E47" s="18">
        <v>44326</v>
      </c>
      <c r="F47" s="21">
        <v>99946</v>
      </c>
      <c r="G47" s="23">
        <v>44357</v>
      </c>
      <c r="H47" s="17">
        <v>99946</v>
      </c>
      <c r="I47" s="21">
        <v>0</v>
      </c>
      <c r="J47" s="17" t="s">
        <v>33</v>
      </c>
    </row>
    <row r="48" spans="2:10" ht="84" x14ac:dyDescent="0.2">
      <c r="B48" s="16" t="s">
        <v>23</v>
      </c>
      <c r="C48" s="16" t="s">
        <v>51</v>
      </c>
      <c r="D48" s="23" t="s">
        <v>140</v>
      </c>
      <c r="E48" s="18">
        <v>44361</v>
      </c>
      <c r="F48" s="21">
        <v>35568.31</v>
      </c>
      <c r="G48" s="23">
        <v>44391</v>
      </c>
      <c r="H48" s="17">
        <v>35568.31</v>
      </c>
      <c r="I48" s="21">
        <v>0</v>
      </c>
      <c r="J48" s="17" t="s">
        <v>33</v>
      </c>
    </row>
    <row r="49" spans="2:10" ht="60" x14ac:dyDescent="0.2">
      <c r="B49" s="17" t="s">
        <v>31</v>
      </c>
      <c r="C49" s="16" t="s">
        <v>52</v>
      </c>
      <c r="D49" s="23" t="s">
        <v>139</v>
      </c>
      <c r="E49" s="18">
        <v>44333</v>
      </c>
      <c r="F49" s="19">
        <v>31270</v>
      </c>
      <c r="G49" s="23">
        <v>44364</v>
      </c>
      <c r="H49" s="19">
        <v>31270</v>
      </c>
      <c r="I49" s="21">
        <v>0</v>
      </c>
      <c r="J49" s="17" t="s">
        <v>33</v>
      </c>
    </row>
    <row r="50" spans="2:10" x14ac:dyDescent="0.2">
      <c r="B50" s="41"/>
      <c r="C50" s="42"/>
      <c r="D50" s="42"/>
      <c r="E50" s="43"/>
      <c r="F50" s="42"/>
      <c r="G50" s="42"/>
      <c r="H50" s="42"/>
      <c r="I50" s="44"/>
      <c r="J50" s="45"/>
    </row>
    <row r="51" spans="2:10" x14ac:dyDescent="0.2">
      <c r="B51" s="32"/>
      <c r="C51" s="32"/>
      <c r="D51" s="32"/>
      <c r="E51" s="32"/>
      <c r="F51" s="32"/>
      <c r="G51" s="32"/>
      <c r="H51" s="32"/>
      <c r="I51" s="32"/>
      <c r="J51" s="32"/>
    </row>
    <row r="56" spans="2:10" ht="15.75" x14ac:dyDescent="0.25">
      <c r="C56" s="90"/>
      <c r="D56" s="90"/>
    </row>
    <row r="57" spans="2:10" ht="15.75" x14ac:dyDescent="0.25">
      <c r="C57" s="7" t="s">
        <v>101</v>
      </c>
      <c r="D57" s="7"/>
      <c r="E57" s="2" t="s">
        <v>102</v>
      </c>
    </row>
    <row r="58" spans="2:10" ht="18.75" customHeight="1" x14ac:dyDescent="0.25">
      <c r="C58" s="40" t="s">
        <v>154</v>
      </c>
      <c r="D58" s="5"/>
      <c r="E58" s="3" t="s">
        <v>103</v>
      </c>
    </row>
    <row r="59" spans="2:10" ht="18.75" x14ac:dyDescent="0.3">
      <c r="B59" s="87" t="s">
        <v>155</v>
      </c>
      <c r="C59" s="87"/>
      <c r="D59" s="6"/>
      <c r="E59" s="4" t="s">
        <v>104</v>
      </c>
    </row>
  </sheetData>
  <mergeCells count="5">
    <mergeCell ref="B9:J9"/>
    <mergeCell ref="B59:C59"/>
    <mergeCell ref="B12:J12"/>
    <mergeCell ref="B11:J11"/>
    <mergeCell ref="C56:D56"/>
  </mergeCells>
  <pageMargins left="7.874015748031496E-2" right="7.874015748031496E-2" top="7.874015748031496E-2" bottom="7.874015748031496E-2" header="0.31496062992125984" footer="0.31496062992125984"/>
  <pageSetup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40"/>
  <sheetViews>
    <sheetView tabSelected="1" view="pageBreakPreview" zoomScale="70" zoomScaleNormal="90" zoomScaleSheetLayoutView="70" workbookViewId="0">
      <selection activeCell="A31" sqref="A31:XFD31"/>
    </sheetView>
  </sheetViews>
  <sheetFormatPr baseColWidth="10" defaultRowHeight="12.75" x14ac:dyDescent="0.2"/>
  <cols>
    <col min="1" max="1" width="4.28515625" style="47" customWidth="1"/>
    <col min="2" max="2" width="34.7109375" style="53" customWidth="1"/>
    <col min="3" max="3" width="38.140625" style="53" customWidth="1"/>
    <col min="4" max="4" width="25.42578125" style="51" customWidth="1"/>
    <col min="5" max="5" width="22.42578125" style="51" customWidth="1"/>
    <col min="6" max="6" width="17" style="56" customWidth="1"/>
    <col min="7" max="7" width="13.42578125" style="52" bestFit="1" customWidth="1"/>
    <col min="8" max="8" width="16.42578125" style="52" bestFit="1" customWidth="1"/>
    <col min="9" max="9" width="16.140625" style="52" customWidth="1"/>
    <col min="10" max="10" width="19.42578125" style="52" customWidth="1"/>
    <col min="11" max="16384" width="11.42578125" style="47"/>
  </cols>
  <sheetData>
    <row r="8" spans="2:11" x14ac:dyDescent="0.2">
      <c r="B8" s="93" t="s">
        <v>105</v>
      </c>
      <c r="C8" s="93"/>
      <c r="D8" s="93"/>
      <c r="E8" s="93"/>
      <c r="F8" s="93"/>
      <c r="G8" s="93"/>
      <c r="H8" s="93"/>
      <c r="I8" s="93"/>
      <c r="J8" s="93"/>
      <c r="K8" s="46"/>
    </row>
    <row r="9" spans="2:11" x14ac:dyDescent="0.2">
      <c r="C9" s="62"/>
      <c r="D9" s="63"/>
      <c r="E9" s="64"/>
      <c r="F9" s="65"/>
      <c r="G9" s="66"/>
      <c r="H9" s="67"/>
      <c r="I9" s="67"/>
      <c r="J9" s="67"/>
      <c r="K9" s="46"/>
    </row>
    <row r="10" spans="2:11" x14ac:dyDescent="0.2">
      <c r="B10" s="93" t="s">
        <v>106</v>
      </c>
      <c r="C10" s="93"/>
      <c r="D10" s="93"/>
      <c r="E10" s="93"/>
      <c r="F10" s="93"/>
      <c r="G10" s="93"/>
      <c r="H10" s="93"/>
      <c r="I10" s="93"/>
      <c r="J10" s="93"/>
      <c r="K10" s="46"/>
    </row>
    <row r="11" spans="2:11" x14ac:dyDescent="0.2">
      <c r="B11" s="94" t="s">
        <v>164</v>
      </c>
      <c r="C11" s="94"/>
      <c r="D11" s="94"/>
      <c r="E11" s="94"/>
      <c r="F11" s="94"/>
      <c r="G11" s="94"/>
      <c r="H11" s="94"/>
      <c r="I11" s="94"/>
      <c r="J11" s="94"/>
      <c r="K11" s="46"/>
    </row>
    <row r="12" spans="2:11" ht="9.75" customHeight="1" x14ac:dyDescent="0.2"/>
    <row r="13" spans="2:11" s="48" customFormat="1" ht="55.5" customHeight="1" x14ac:dyDescent="0.2">
      <c r="B13" s="49" t="s">
        <v>0</v>
      </c>
      <c r="C13" s="49" t="s">
        <v>1</v>
      </c>
      <c r="D13" s="49" t="s">
        <v>3</v>
      </c>
      <c r="E13" s="49" t="s">
        <v>2</v>
      </c>
      <c r="F13" s="50" t="s">
        <v>4</v>
      </c>
      <c r="G13" s="49" t="s">
        <v>5</v>
      </c>
      <c r="H13" s="49" t="s">
        <v>6</v>
      </c>
      <c r="I13" s="49" t="s">
        <v>7</v>
      </c>
      <c r="J13" s="49" t="s">
        <v>8</v>
      </c>
    </row>
    <row r="14" spans="2:11" s="48" customFormat="1" ht="17.25" customHeight="1" x14ac:dyDescent="0.2">
      <c r="B14" s="91" t="s">
        <v>165</v>
      </c>
      <c r="C14" s="91" t="s">
        <v>174</v>
      </c>
      <c r="D14" s="70" t="s">
        <v>166</v>
      </c>
      <c r="E14" s="71">
        <v>44914</v>
      </c>
      <c r="F14" s="68">
        <v>1033.57</v>
      </c>
      <c r="G14" s="69">
        <f>30+E14</f>
        <v>44944</v>
      </c>
      <c r="H14" s="68">
        <f>+F14</f>
        <v>1033.57</v>
      </c>
      <c r="I14" s="57">
        <v>0</v>
      </c>
      <c r="J14" s="77" t="s">
        <v>33</v>
      </c>
    </row>
    <row r="15" spans="2:11" s="48" customFormat="1" ht="17.25" customHeight="1" x14ac:dyDescent="0.2">
      <c r="B15" s="95"/>
      <c r="C15" s="95"/>
      <c r="D15" s="70" t="s">
        <v>167</v>
      </c>
      <c r="E15" s="71">
        <v>44914</v>
      </c>
      <c r="F15" s="68">
        <v>55703.25</v>
      </c>
      <c r="G15" s="69">
        <f t="shared" ref="G15:G30" si="0">30+E15</f>
        <v>44944</v>
      </c>
      <c r="H15" s="68">
        <f t="shared" ref="H15:H30" si="1">+F15</f>
        <v>55703.25</v>
      </c>
      <c r="I15" s="57">
        <v>0</v>
      </c>
      <c r="J15" s="77" t="s">
        <v>33</v>
      </c>
    </row>
    <row r="16" spans="2:11" s="48" customFormat="1" ht="17.25" customHeight="1" x14ac:dyDescent="0.2">
      <c r="B16" s="95"/>
      <c r="C16" s="95"/>
      <c r="D16" s="70" t="s">
        <v>168</v>
      </c>
      <c r="E16" s="71">
        <v>44914</v>
      </c>
      <c r="F16" s="68">
        <v>541084.43000000005</v>
      </c>
      <c r="G16" s="69">
        <f t="shared" si="0"/>
        <v>44944</v>
      </c>
      <c r="H16" s="68">
        <f t="shared" si="1"/>
        <v>541084.43000000005</v>
      </c>
      <c r="I16" s="57">
        <v>0</v>
      </c>
      <c r="J16" s="77" t="s">
        <v>33</v>
      </c>
    </row>
    <row r="17" spans="2:10" s="48" customFormat="1" ht="17.25" customHeight="1" x14ac:dyDescent="0.2">
      <c r="B17" s="95"/>
      <c r="C17" s="95"/>
      <c r="D17" s="70" t="s">
        <v>169</v>
      </c>
      <c r="E17" s="71">
        <v>44914</v>
      </c>
      <c r="F17" s="68">
        <v>93304.88</v>
      </c>
      <c r="G17" s="69">
        <f t="shared" si="0"/>
        <v>44944</v>
      </c>
      <c r="H17" s="68">
        <f t="shared" si="1"/>
        <v>93304.88</v>
      </c>
      <c r="I17" s="57">
        <v>0</v>
      </c>
      <c r="J17" s="77" t="s">
        <v>33</v>
      </c>
    </row>
    <row r="18" spans="2:10" s="48" customFormat="1" ht="17.25" customHeight="1" x14ac:dyDescent="0.2">
      <c r="B18" s="95"/>
      <c r="C18" s="95"/>
      <c r="D18" s="70" t="s">
        <v>170</v>
      </c>
      <c r="E18" s="71">
        <v>44914</v>
      </c>
      <c r="F18" s="68">
        <v>48399.15</v>
      </c>
      <c r="G18" s="69">
        <f t="shared" si="0"/>
        <v>44944</v>
      </c>
      <c r="H18" s="68">
        <f t="shared" si="1"/>
        <v>48399.15</v>
      </c>
      <c r="I18" s="57">
        <v>0</v>
      </c>
      <c r="J18" s="77" t="s">
        <v>33</v>
      </c>
    </row>
    <row r="19" spans="2:10" s="48" customFormat="1" ht="17.25" customHeight="1" x14ac:dyDescent="0.2">
      <c r="B19" s="95"/>
      <c r="C19" s="95"/>
      <c r="D19" s="70" t="s">
        <v>171</v>
      </c>
      <c r="E19" s="71">
        <v>44914</v>
      </c>
      <c r="F19" s="68">
        <v>56287.85</v>
      </c>
      <c r="G19" s="69">
        <f t="shared" si="0"/>
        <v>44944</v>
      </c>
      <c r="H19" s="68">
        <f t="shared" si="1"/>
        <v>56287.85</v>
      </c>
      <c r="I19" s="57">
        <v>0</v>
      </c>
      <c r="J19" s="77" t="s">
        <v>33</v>
      </c>
    </row>
    <row r="20" spans="2:10" s="48" customFormat="1" ht="17.25" customHeight="1" x14ac:dyDescent="0.2">
      <c r="B20" s="95"/>
      <c r="C20" s="95"/>
      <c r="D20" s="70" t="s">
        <v>172</v>
      </c>
      <c r="E20" s="71">
        <v>44914</v>
      </c>
      <c r="F20" s="68">
        <v>207.31</v>
      </c>
      <c r="G20" s="69">
        <f t="shared" si="0"/>
        <v>44944</v>
      </c>
      <c r="H20" s="68">
        <f t="shared" si="1"/>
        <v>207.31</v>
      </c>
      <c r="I20" s="57">
        <v>0</v>
      </c>
      <c r="J20" s="77" t="s">
        <v>33</v>
      </c>
    </row>
    <row r="21" spans="2:10" s="48" customFormat="1" ht="17.25" customHeight="1" x14ac:dyDescent="0.2">
      <c r="B21" s="92"/>
      <c r="C21" s="92"/>
      <c r="D21" s="70" t="s">
        <v>173</v>
      </c>
      <c r="E21" s="71">
        <v>44915</v>
      </c>
      <c r="F21" s="68">
        <v>103628.38</v>
      </c>
      <c r="G21" s="69">
        <f t="shared" si="0"/>
        <v>44945</v>
      </c>
      <c r="H21" s="68">
        <f t="shared" si="1"/>
        <v>103628.38</v>
      </c>
      <c r="I21" s="57">
        <v>0</v>
      </c>
      <c r="J21" s="77" t="s">
        <v>33</v>
      </c>
    </row>
    <row r="22" spans="2:10" s="48" customFormat="1" ht="126" customHeight="1" x14ac:dyDescent="0.2">
      <c r="B22" s="76" t="s">
        <v>176</v>
      </c>
      <c r="C22" s="76" t="s">
        <v>175</v>
      </c>
      <c r="D22" s="70" t="s">
        <v>177</v>
      </c>
      <c r="E22" s="71">
        <v>44935</v>
      </c>
      <c r="F22" s="68">
        <v>6360937.5</v>
      </c>
      <c r="G22" s="69">
        <f t="shared" si="0"/>
        <v>44965</v>
      </c>
      <c r="H22" s="68">
        <f t="shared" si="1"/>
        <v>6360937.5</v>
      </c>
      <c r="I22" s="57">
        <v>0</v>
      </c>
      <c r="J22" s="77" t="s">
        <v>33</v>
      </c>
    </row>
    <row r="23" spans="2:10" s="48" customFormat="1" ht="92.25" customHeight="1" x14ac:dyDescent="0.2">
      <c r="B23" s="76" t="s">
        <v>180</v>
      </c>
      <c r="C23" s="76" t="s">
        <v>178</v>
      </c>
      <c r="D23" s="70" t="s">
        <v>179</v>
      </c>
      <c r="E23" s="71">
        <v>44941</v>
      </c>
      <c r="F23" s="68">
        <v>78000</v>
      </c>
      <c r="G23" s="69">
        <f t="shared" si="0"/>
        <v>44971</v>
      </c>
      <c r="H23" s="68">
        <f t="shared" si="1"/>
        <v>78000</v>
      </c>
      <c r="I23" s="57">
        <v>0</v>
      </c>
      <c r="J23" s="77" t="s">
        <v>33</v>
      </c>
    </row>
    <row r="24" spans="2:10" s="48" customFormat="1" ht="111" customHeight="1" x14ac:dyDescent="0.2">
      <c r="B24" s="76" t="s">
        <v>183</v>
      </c>
      <c r="C24" s="76" t="s">
        <v>181</v>
      </c>
      <c r="D24" s="70" t="s">
        <v>182</v>
      </c>
      <c r="E24" s="71">
        <v>44923</v>
      </c>
      <c r="F24" s="68">
        <v>3413631.47</v>
      </c>
      <c r="G24" s="69">
        <f t="shared" si="0"/>
        <v>44953</v>
      </c>
      <c r="H24" s="68">
        <f t="shared" si="1"/>
        <v>3413631.47</v>
      </c>
      <c r="I24" s="57">
        <v>0</v>
      </c>
      <c r="J24" s="77" t="s">
        <v>33</v>
      </c>
    </row>
    <row r="25" spans="2:10" s="48" customFormat="1" ht="56.25" customHeight="1" x14ac:dyDescent="0.2">
      <c r="B25" s="91" t="s">
        <v>187</v>
      </c>
      <c r="C25" s="91" t="s">
        <v>184</v>
      </c>
      <c r="D25" s="70" t="s">
        <v>185</v>
      </c>
      <c r="E25" s="71">
        <v>44951</v>
      </c>
      <c r="F25" s="68">
        <v>150881.38</v>
      </c>
      <c r="G25" s="69">
        <f t="shared" si="0"/>
        <v>44981</v>
      </c>
      <c r="H25" s="68">
        <f t="shared" si="1"/>
        <v>150881.38</v>
      </c>
      <c r="I25" s="57">
        <v>0</v>
      </c>
      <c r="J25" s="77" t="s">
        <v>33</v>
      </c>
    </row>
    <row r="26" spans="2:10" s="48" customFormat="1" ht="56.25" customHeight="1" x14ac:dyDescent="0.2">
      <c r="B26" s="92"/>
      <c r="C26" s="92"/>
      <c r="D26" s="70" t="s">
        <v>186</v>
      </c>
      <c r="E26" s="71">
        <v>44951</v>
      </c>
      <c r="F26" s="68">
        <v>3167.31</v>
      </c>
      <c r="G26" s="69">
        <f t="shared" si="0"/>
        <v>44981</v>
      </c>
      <c r="H26" s="68">
        <f t="shared" si="1"/>
        <v>3167.31</v>
      </c>
      <c r="I26" s="57">
        <v>0</v>
      </c>
      <c r="J26" s="77" t="s">
        <v>33</v>
      </c>
    </row>
    <row r="27" spans="2:10" s="48" customFormat="1" ht="123" customHeight="1" x14ac:dyDescent="0.2">
      <c r="B27" s="76" t="s">
        <v>190</v>
      </c>
      <c r="C27" s="76" t="s">
        <v>188</v>
      </c>
      <c r="D27" s="70" t="s">
        <v>189</v>
      </c>
      <c r="E27" s="71">
        <v>44936</v>
      </c>
      <c r="F27" s="68">
        <v>70000</v>
      </c>
      <c r="G27" s="69">
        <f t="shared" si="0"/>
        <v>44966</v>
      </c>
      <c r="H27" s="68">
        <f t="shared" si="1"/>
        <v>70000</v>
      </c>
      <c r="I27" s="57">
        <v>0</v>
      </c>
      <c r="J27" s="77" t="s">
        <v>33</v>
      </c>
    </row>
    <row r="28" spans="2:10" s="48" customFormat="1" ht="63.75" customHeight="1" x14ac:dyDescent="0.2">
      <c r="B28" s="49" t="s">
        <v>0</v>
      </c>
      <c r="C28" s="49" t="s">
        <v>1</v>
      </c>
      <c r="D28" s="49" t="s">
        <v>3</v>
      </c>
      <c r="E28" s="49" t="s">
        <v>2</v>
      </c>
      <c r="F28" s="50" t="s">
        <v>4</v>
      </c>
      <c r="G28" s="49" t="s">
        <v>5</v>
      </c>
      <c r="H28" s="49" t="s">
        <v>6</v>
      </c>
      <c r="I28" s="49" t="s">
        <v>7</v>
      </c>
      <c r="J28" s="49" t="s">
        <v>8</v>
      </c>
    </row>
    <row r="29" spans="2:10" s="48" customFormat="1" ht="110.25" customHeight="1" x14ac:dyDescent="0.2">
      <c r="B29" s="76" t="s">
        <v>91</v>
      </c>
      <c r="C29" s="76" t="s">
        <v>191</v>
      </c>
      <c r="D29" s="70" t="s">
        <v>192</v>
      </c>
      <c r="E29" s="71">
        <v>44927</v>
      </c>
      <c r="F29" s="68">
        <v>1340385.5</v>
      </c>
      <c r="G29" s="69">
        <f t="shared" si="0"/>
        <v>44957</v>
      </c>
      <c r="H29" s="68">
        <f t="shared" si="1"/>
        <v>1340385.5</v>
      </c>
      <c r="I29" s="57">
        <v>0</v>
      </c>
      <c r="J29" s="77" t="s">
        <v>33</v>
      </c>
    </row>
    <row r="30" spans="2:10" s="48" customFormat="1" ht="74.25" customHeight="1" x14ac:dyDescent="0.2">
      <c r="B30" s="76" t="s">
        <v>11</v>
      </c>
      <c r="C30" s="76" t="s">
        <v>193</v>
      </c>
      <c r="D30" s="70" t="s">
        <v>194</v>
      </c>
      <c r="E30" s="71">
        <v>44942</v>
      </c>
      <c r="F30" s="68">
        <v>269299.32</v>
      </c>
      <c r="G30" s="69">
        <f t="shared" si="0"/>
        <v>44972</v>
      </c>
      <c r="H30" s="68">
        <f t="shared" si="1"/>
        <v>269299.32</v>
      </c>
      <c r="I30" s="57">
        <v>0</v>
      </c>
      <c r="J30" s="77" t="s">
        <v>33</v>
      </c>
    </row>
    <row r="31" spans="2:10" ht="19.5" customHeight="1" x14ac:dyDescent="0.2">
      <c r="B31" s="78"/>
      <c r="C31" s="79"/>
      <c r="D31" s="80"/>
      <c r="E31" s="81"/>
      <c r="F31" s="82"/>
      <c r="G31" s="83"/>
      <c r="H31" s="82"/>
      <c r="I31" s="84"/>
      <c r="J31" s="85"/>
    </row>
    <row r="32" spans="2:10" ht="20.25" customHeight="1" x14ac:dyDescent="0.2">
      <c r="B32" s="78"/>
      <c r="C32" s="79"/>
      <c r="D32" s="80"/>
      <c r="E32" s="81"/>
      <c r="F32" s="82"/>
      <c r="G32" s="83"/>
      <c r="H32" s="82"/>
      <c r="I32" s="84"/>
      <c r="J32" s="85"/>
    </row>
    <row r="33" spans="2:10" x14ac:dyDescent="0.2">
      <c r="B33" s="78"/>
      <c r="C33" s="79"/>
      <c r="D33" s="80"/>
      <c r="E33" s="81"/>
      <c r="F33" s="82"/>
      <c r="G33" s="83"/>
      <c r="H33" s="82"/>
      <c r="I33" s="84"/>
      <c r="J33" s="85"/>
    </row>
    <row r="34" spans="2:10" ht="18" customHeight="1" x14ac:dyDescent="0.2">
      <c r="G34" s="72"/>
    </row>
    <row r="35" spans="2:10" x14ac:dyDescent="0.2">
      <c r="G35" s="72"/>
    </row>
    <row r="36" spans="2:10" x14ac:dyDescent="0.2">
      <c r="G36" s="72"/>
    </row>
    <row r="37" spans="2:10" x14ac:dyDescent="0.2">
      <c r="C37" s="98"/>
      <c r="D37" s="98"/>
      <c r="G37" s="72"/>
    </row>
    <row r="38" spans="2:10" x14ac:dyDescent="0.2">
      <c r="B38" s="75" t="s">
        <v>159</v>
      </c>
      <c r="C38" s="54"/>
      <c r="D38" s="99" t="s">
        <v>162</v>
      </c>
      <c r="E38" s="99"/>
      <c r="F38" s="58"/>
      <c r="G38" s="73"/>
      <c r="H38" s="100" t="s">
        <v>160</v>
      </c>
      <c r="I38" s="100"/>
      <c r="J38" s="100"/>
    </row>
    <row r="39" spans="2:10" x14ac:dyDescent="0.2">
      <c r="B39" s="60" t="s">
        <v>157</v>
      </c>
      <c r="C39" s="55"/>
      <c r="D39" s="97" t="s">
        <v>156</v>
      </c>
      <c r="E39" s="97"/>
      <c r="F39" s="59"/>
      <c r="G39" s="74"/>
      <c r="H39" s="96" t="s">
        <v>103</v>
      </c>
      <c r="I39" s="96"/>
      <c r="J39" s="96"/>
    </row>
    <row r="40" spans="2:10" x14ac:dyDescent="0.2">
      <c r="B40" s="61" t="s">
        <v>158</v>
      </c>
      <c r="C40" s="55"/>
      <c r="D40" s="101" t="s">
        <v>163</v>
      </c>
      <c r="E40" s="101"/>
      <c r="F40" s="59"/>
      <c r="G40" s="74"/>
      <c r="H40" s="96" t="s">
        <v>161</v>
      </c>
      <c r="I40" s="96"/>
      <c r="J40" s="96"/>
    </row>
  </sheetData>
  <mergeCells count="14">
    <mergeCell ref="H40:J40"/>
    <mergeCell ref="D39:E39"/>
    <mergeCell ref="H39:J39"/>
    <mergeCell ref="C37:D37"/>
    <mergeCell ref="D38:E38"/>
    <mergeCell ref="H38:J38"/>
    <mergeCell ref="D40:E40"/>
    <mergeCell ref="C25:C26"/>
    <mergeCell ref="B25:B26"/>
    <mergeCell ref="B8:J8"/>
    <mergeCell ref="B10:J10"/>
    <mergeCell ref="B11:J11"/>
    <mergeCell ref="C14:C21"/>
    <mergeCell ref="B14:B21"/>
  </mergeCells>
  <pageMargins left="0.27559055118110237" right="0" top="7.874015748031496E-2" bottom="0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</vt:lpstr>
      <vt:lpstr>ENERO   2023</vt:lpstr>
      <vt:lpstr>'ENERO  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Serrano</dc:creator>
  <cp:lastModifiedBy>Jesus Alberto Batista Martinez</cp:lastModifiedBy>
  <cp:lastPrinted>2023-01-20T22:49:02Z</cp:lastPrinted>
  <dcterms:created xsi:type="dcterms:W3CDTF">2021-07-01T20:21:12Z</dcterms:created>
  <dcterms:modified xsi:type="dcterms:W3CDTF">2023-02-14T15:01:14Z</dcterms:modified>
</cp:coreProperties>
</file>